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O\Desktop\RESPALDO\Cuentas Publicas y Trimestres\2022\INFORMES TRIMESTRALES 2022\II TRIMESTRE 2022\INFORMACION PROGRAMATICA\"/>
    </mc:Choice>
  </mc:AlternateContent>
  <xr:revisionPtr revIDLastSave="0" documentId="13_ncr:1_{FB022419-EC84-46EA-9C8B-14795C6AD2E8}" xr6:coauthVersionLast="47" xr6:coauthVersionMax="47" xr10:uidLastSave="{00000000-0000-0000-0000-000000000000}"/>
  <bookViews>
    <workbookView xWindow="-120" yWindow="-120" windowWidth="29040" windowHeight="15840" xr2:uid="{EAF2DED2-87B5-477B-8162-8CA7FB510E98}"/>
  </bookViews>
  <sheets>
    <sheet name="MIR STJ II TRIM 2022" sheetId="2" r:id="rId1"/>
  </sheets>
  <externalReferences>
    <externalReference r:id="rId2"/>
  </externalReferences>
  <definedNames>
    <definedName name="ARTURO">#REF!</definedName>
    <definedName name="_xlnm.Database">#REF!</definedName>
    <definedName name="ppto">[1]Hoja2!$B$3:$M$95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5" i="2" l="1"/>
  <c r="L45" i="2" s="1"/>
  <c r="L44" i="2"/>
  <c r="J44" i="2"/>
  <c r="J43" i="2"/>
  <c r="L43" i="2" s="1"/>
  <c r="J42" i="2"/>
  <c r="L42" i="2" s="1"/>
  <c r="L41" i="2"/>
  <c r="J41" i="2"/>
  <c r="J40" i="2"/>
  <c r="L40" i="2" s="1"/>
  <c r="J39" i="2"/>
  <c r="L39" i="2" s="1"/>
  <c r="L38" i="2"/>
  <c r="J38" i="2"/>
  <c r="J37" i="2"/>
  <c r="L37" i="2" s="1"/>
  <c r="J36" i="2"/>
  <c r="L36" i="2" s="1"/>
  <c r="L35" i="2"/>
  <c r="J35" i="2"/>
  <c r="J34" i="2"/>
  <c r="L34" i="2" s="1"/>
  <c r="J33" i="2"/>
  <c r="L33" i="2" s="1"/>
  <c r="L32" i="2"/>
  <c r="J32" i="2"/>
  <c r="J31" i="2"/>
  <c r="L31" i="2" s="1"/>
  <c r="J30" i="2"/>
  <c r="L30" i="2" s="1"/>
  <c r="J28" i="2" a="1"/>
  <c r="J28" i="2" s="1"/>
  <c r="L28" i="2" s="1"/>
  <c r="J26" i="2" a="1"/>
  <c r="J26" i="2" s="1"/>
  <c r="L26" i="2" s="1"/>
  <c r="L24" i="2"/>
  <c r="L22" i="2"/>
  <c r="J17" i="2"/>
  <c r="L17" i="2" s="1"/>
  <c r="L15" i="2"/>
  <c r="L13" i="2"/>
  <c r="L11" i="2"/>
  <c r="L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AAstorga</author>
  </authors>
  <commentList>
    <comment ref="A38" authorId="0" shapeId="0" xr:uid="{609F98BB-2D4A-4069-9080-F487B83FFE2B}">
      <text>
        <r>
          <rPr>
            <b/>
            <sz val="9"/>
            <color indexed="81"/>
            <rFont val="Tahoma"/>
            <family val="2"/>
          </rPr>
          <t>AAstorga: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<sst xmlns="http://schemas.openxmlformats.org/spreadsheetml/2006/main" count="256" uniqueCount="102">
  <si>
    <t>Dependencia y/o Entidad:</t>
  </si>
  <si>
    <t xml:space="preserve">SUPREMO TRIBUNAL DE JUSTICIA </t>
  </si>
  <si>
    <t>Programa Presupuestario:</t>
  </si>
  <si>
    <t>E103E09 IMPARTICIÓN DE JUSTICIA</t>
  </si>
  <si>
    <t>Eje del PED:</t>
  </si>
  <si>
    <t>EJE 1: UN GOBIERNO PARA TODAS Y TODOS</t>
  </si>
  <si>
    <t>Reto del PED:</t>
  </si>
  <si>
    <t>RETO 3: BUEN GOBIERNO PARA LA REGENERACIÓN DEMOCRÁTICA</t>
  </si>
  <si>
    <t>Beneficiarios:</t>
  </si>
  <si>
    <t>POBLACIÓN DEL ESTADO DE SONORA</t>
  </si>
  <si>
    <t>Resumen narrativo</t>
  </si>
  <si>
    <t>Indicadores</t>
  </si>
  <si>
    <t>Avance</t>
  </si>
  <si>
    <t>Meta Anual</t>
  </si>
  <si>
    <t>% de Avance</t>
  </si>
  <si>
    <t>Línea base</t>
  </si>
  <si>
    <t xml:space="preserve">Sentido </t>
  </si>
  <si>
    <t>Frecuencia</t>
  </si>
  <si>
    <t>Medios de verificación</t>
  </si>
  <si>
    <t>Supuestos</t>
  </si>
  <si>
    <t>(Objetivos)</t>
  </si>
  <si>
    <t>Nombre</t>
  </si>
  <si>
    <t>Unidad de medida</t>
  </si>
  <si>
    <t>Fórmula</t>
  </si>
  <si>
    <t>I</t>
  </si>
  <si>
    <t>II</t>
  </si>
  <si>
    <t>III</t>
  </si>
  <si>
    <t>IV</t>
  </si>
  <si>
    <t>Avance Acumulado</t>
  </si>
  <si>
    <t>Base 2021</t>
  </si>
  <si>
    <t>(Fuentes)</t>
  </si>
  <si>
    <t>FIN</t>
  </si>
  <si>
    <t>Contribuir a la paz social a través de una administración de justicia, con diligencia y eficiencia que garantice el Estado de Derecho en la  sociedad sonorense, mediante la emisión de resoluciones judiciales de acuerdo con la ley.</t>
  </si>
  <si>
    <t>Efectividad en Primera Instancia</t>
  </si>
  <si>
    <t>Porcentaje</t>
  </si>
  <si>
    <t>Total de Asuntos terminados por sentencia o por otra causa</t>
  </si>
  <si>
    <t>Ascendente</t>
  </si>
  <si>
    <t>Anual</t>
  </si>
  <si>
    <t>Sistema de Estadísticas Judiciales. Centro de Información Estadística del STJ</t>
  </si>
  <si>
    <t>Indicador programado anual</t>
  </si>
  <si>
    <t>Total de asuntos radicados o ingresados*100</t>
  </si>
  <si>
    <t>Efectividad en Segunda instancia</t>
  </si>
  <si>
    <t xml:space="preserve">Total de Tocas concluidas </t>
  </si>
  <si>
    <t>Total de Tocas ingresados*100</t>
  </si>
  <si>
    <t>Conformidad de las resoluciones emitidas en primera instancia</t>
  </si>
  <si>
    <t>Tocas recibidas en segunda instancia</t>
  </si>
  <si>
    <t>Sentencias en primera instancia*100</t>
  </si>
  <si>
    <t>Conformidad de las resoluciones emitidas en segunda instancia</t>
  </si>
  <si>
    <t>Amparos civiles y penales interpuestos</t>
  </si>
  <si>
    <t>Sentencias en segunda instancia*100</t>
  </si>
  <si>
    <t>Número de quejas interpuestas</t>
  </si>
  <si>
    <t>Queja</t>
  </si>
  <si>
    <t>Descendente</t>
  </si>
  <si>
    <t>Trimestral</t>
  </si>
  <si>
    <t>Visitaduría y Contraloría Judicial</t>
  </si>
  <si>
    <t>esta meta esta en función de la demanda de la población y su base de estadistica esta programada en con al histórico.</t>
  </si>
  <si>
    <t>PROPÓSITO</t>
  </si>
  <si>
    <t>Administrar justicia de manera pronta, completa e imparcial, para satisfacer las necesidades de justicia de todas las personas físicas y morales, que se relacionen en conflictos de orden civil, procesos penales y de justicia para adolescentes, del fuero común en el Estado de Sonora.</t>
  </si>
  <si>
    <t>Tiempo promedio de un juicio en el Sistema de Justicia Penal Acusatorio, Adversarial y Oral hasta Juicio Oral.</t>
  </si>
  <si>
    <t>Mes</t>
  </si>
  <si>
    <t>Tiempo de duración de todos los juicios hasta Juicio Oral</t>
  </si>
  <si>
    <t>1 Año 22 días</t>
  </si>
  <si>
    <t>1 AÑO 22 DÍAS</t>
  </si>
  <si>
    <t>Total de juicios terminados hasta Juicio Oral*100</t>
  </si>
  <si>
    <t xml:space="preserve">Tiempo promedio de un juicio en el Sistema de Justicia Penal Tradicional </t>
  </si>
  <si>
    <t>Tiempo de duración de todos los juicios</t>
  </si>
  <si>
    <t>3 Años 9 meses 12 días</t>
  </si>
  <si>
    <t>3 AÑOS 9 MESES 12 DÍAS</t>
  </si>
  <si>
    <t>Total de juicios terminados*100</t>
  </si>
  <si>
    <t xml:space="preserve">Porcentaje de resoluciones penales revocadas en segunda instancia </t>
  </si>
  <si>
    <t xml:space="preserve">Resoluciones penales revocadas en segunda instancia </t>
  </si>
  <si>
    <t>Total de resoluciones penales emitidas*100</t>
  </si>
  <si>
    <t xml:space="preserve">Porcentaje de resoluciones civiles revocadas en segunda instancia </t>
  </si>
  <si>
    <t xml:space="preserve">Resoluciones civiles revocadas en segunda instancia </t>
  </si>
  <si>
    <t>Total Resoluciones civiles emitidas*100</t>
  </si>
  <si>
    <t>Efectividad de la Justicia Alternativa Civil</t>
  </si>
  <si>
    <t>Número de convenios realizados</t>
  </si>
  <si>
    <t>Asuntos canalizados a proceso alterno*100</t>
  </si>
  <si>
    <t>Efectividad de la Justicia Alternativa Penal</t>
  </si>
  <si>
    <t>COMPONENTES</t>
  </si>
  <si>
    <t>C1 Asuntos terminados por sentencias o por otra causa en los procesos instruidos a adolescentes a quienes se les atribuye una conducta tipificada como delito del sistema tradicional</t>
  </si>
  <si>
    <t>Asuntos terminados</t>
  </si>
  <si>
    <t>Asunto</t>
  </si>
  <si>
    <t>C2 Asuntos terminados por sentencias o por otra causa de la materia penal tradicional</t>
  </si>
  <si>
    <t>C3 Asuntos terminados por sentencias o por otra causa en procesos de la materia civil</t>
  </si>
  <si>
    <t>C4 Asuntos terminados por sentencias o por otra causa en procesos de la materia mercantil</t>
  </si>
  <si>
    <t>C5 Asuntos terminados por sentencias o por otra causa en procesos de la materia familiar</t>
  </si>
  <si>
    <t>C6 Asuntos terminados por sentencias o por otra causa en procesos de la materia oral mercantil</t>
  </si>
  <si>
    <t>C7 Causas terminadas por sentencias o por otra causa en procesos de la materia oral penal</t>
  </si>
  <si>
    <t>C8 Causas terminadas por sentencias o por otra causa en los procesos instruidos a adolescentes a quienes se les atribuye una conducta tipificada como delito del sistema oral penal</t>
  </si>
  <si>
    <t>ACTIVIDADES</t>
  </si>
  <si>
    <t xml:space="preserve">A1C1 Recibir asuntos que se presenten y proceder a su radicación, en  los procesos instruidos a adolescentes a quienes se les atribuye una conducta tipificada como delito. </t>
  </si>
  <si>
    <t>Asuntos radicados</t>
  </si>
  <si>
    <t>A1C2 Recibir demandas que se presenten y proceder a su radicación, cuando así corresponda en los Juzgados de Primera Instancia Penal Tradicional</t>
  </si>
  <si>
    <t>Demandas  radicadas</t>
  </si>
  <si>
    <t>A1C3 Recibir demandas que se presenten y proceder a su radicación, cuando así corresponda en los Juzgados de Primera Instancia Civil</t>
  </si>
  <si>
    <t>A1C4 Recibir demandas que se presenten y proceder a su radicación, cuando así corresponda en los Juzgados de Primera Instancia Mercantil</t>
  </si>
  <si>
    <t>A1C5 Recibir demandas que se presenten y proceder a su radicación, cuando así corresponda en los Juzgados de Primera Instancia Familiar</t>
  </si>
  <si>
    <t>A1C6 Recibir demandas que se presenten y proceder a su radicación, cuando así corresponda en los Juzgados de Primera Instancia Oral Mercantil</t>
  </si>
  <si>
    <t>A1C7 Ingresar causas, cuando así corresponda en los Juzgados de Primera Instancia Oral Penal</t>
  </si>
  <si>
    <t>Causas ingresadas</t>
  </si>
  <si>
    <t>A1C8 Ingresar causas, cuando así corresponda en los  procesos instruidos a adolescentes a quienes se les atribuye una conducta tipificada como delito del sistema oral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</si>
</sst>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FF00"/>
      <name val="Calibri"/>
      <family val="2"/>
      <scheme val="minor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3" fillId="3" borderId="0" xfId="0" applyFont="1" applyFill="1"/>
    <xf numFmtId="0" fontId="5" fillId="3" borderId="0" xfId="0" applyFont="1" applyFill="1"/>
    <xf numFmtId="0" fontId="1" fillId="3" borderId="0" xfId="0" applyFont="1" applyFill="1"/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9" fillId="4" borderId="16" xfId="0" applyFont="1" applyFill="1" applyBorder="1" applyAlignment="1">
      <alignment horizontal="center" vertical="center" wrapText="1" readingOrder="1"/>
    </xf>
    <xf numFmtId="3" fontId="10" fillId="4" borderId="16" xfId="0" applyNumberFormat="1" applyFont="1" applyFill="1" applyBorder="1" applyAlignment="1">
      <alignment horizontal="center" vertical="center" wrapText="1" readingOrder="1"/>
    </xf>
    <xf numFmtId="0" fontId="9" fillId="4" borderId="20" xfId="0" applyFont="1" applyFill="1" applyBorder="1" applyAlignment="1">
      <alignment horizontal="center" vertical="center" wrapText="1" readingOrder="1"/>
    </xf>
    <xf numFmtId="3" fontId="10" fillId="4" borderId="20" xfId="0" applyNumberFormat="1" applyFont="1" applyFill="1" applyBorder="1" applyAlignment="1">
      <alignment horizontal="center" vertical="center" wrapText="1" readingOrder="1"/>
    </xf>
    <xf numFmtId="0" fontId="10" fillId="4" borderId="20" xfId="0" applyFont="1" applyFill="1" applyBorder="1" applyAlignment="1">
      <alignment horizontal="center" vertical="center" wrapText="1" readingOrder="1"/>
    </xf>
    <xf numFmtId="3" fontId="9" fillId="4" borderId="20" xfId="0" applyNumberFormat="1" applyFont="1" applyFill="1" applyBorder="1" applyAlignment="1">
      <alignment horizontal="center" vertical="center" wrapText="1" readingOrder="1"/>
    </xf>
    <xf numFmtId="10" fontId="9" fillId="4" borderId="20" xfId="0" applyNumberFormat="1" applyFont="1" applyFill="1" applyBorder="1" applyAlignment="1">
      <alignment horizontal="center" vertical="center" wrapText="1" readingOrder="1"/>
    </xf>
    <xf numFmtId="0" fontId="12" fillId="4" borderId="19" xfId="0" applyFont="1" applyFill="1" applyBorder="1" applyAlignment="1">
      <alignment vertical="center" wrapText="1" readingOrder="1"/>
    </xf>
    <xf numFmtId="0" fontId="9" fillId="4" borderId="20" xfId="0" applyFont="1" applyFill="1" applyBorder="1" applyAlignment="1">
      <alignment horizontal="justify" vertical="center" wrapText="1" readingOrder="1"/>
    </xf>
    <xf numFmtId="10" fontId="0" fillId="4" borderId="20" xfId="0" applyNumberForma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readingOrder="1"/>
    </xf>
    <xf numFmtId="0" fontId="12" fillId="4" borderId="20" xfId="0" applyFont="1" applyFill="1" applyBorder="1" applyAlignment="1">
      <alignment horizontal="justify" vertical="center" wrapText="1" readingOrder="1"/>
    </xf>
    <xf numFmtId="0" fontId="1" fillId="0" borderId="0" xfId="0" applyFont="1"/>
    <xf numFmtId="0" fontId="9" fillId="4" borderId="19" xfId="0" applyFont="1" applyFill="1" applyBorder="1" applyAlignment="1">
      <alignment horizontal="center" vertical="center" wrapText="1" readingOrder="1"/>
    </xf>
    <xf numFmtId="0" fontId="9" fillId="4" borderId="16" xfId="0" applyFont="1" applyFill="1" applyBorder="1" applyAlignment="1">
      <alignment horizontal="center" vertical="center" wrapText="1" readingOrder="1"/>
    </xf>
    <xf numFmtId="0" fontId="12" fillId="4" borderId="19" xfId="0" applyFont="1" applyFill="1" applyBorder="1" applyAlignment="1">
      <alignment horizontal="left" vertical="center" wrapText="1" readingOrder="1"/>
    </xf>
    <xf numFmtId="0" fontId="12" fillId="4" borderId="16" xfId="0" applyFont="1" applyFill="1" applyBorder="1" applyAlignment="1">
      <alignment horizontal="left" vertical="center" wrapText="1" readingOrder="1"/>
    </xf>
    <xf numFmtId="0" fontId="8" fillId="2" borderId="20" xfId="0" applyFont="1" applyFill="1" applyBorder="1" applyAlignment="1">
      <alignment horizontal="center" vertical="center" wrapText="1" readingOrder="1"/>
    </xf>
    <xf numFmtId="10" fontId="9" fillId="4" borderId="19" xfId="0" applyNumberFormat="1" applyFont="1" applyFill="1" applyBorder="1" applyAlignment="1">
      <alignment horizontal="center" vertical="center" wrapText="1" readingOrder="1"/>
    </xf>
    <xf numFmtId="10" fontId="9" fillId="4" borderId="16" xfId="0" applyNumberFormat="1" applyFont="1" applyFill="1" applyBorder="1" applyAlignment="1">
      <alignment horizontal="center" vertical="center" wrapText="1" readingOrder="1"/>
    </xf>
    <xf numFmtId="9" fontId="9" fillId="4" borderId="19" xfId="0" applyNumberFormat="1" applyFont="1" applyFill="1" applyBorder="1" applyAlignment="1">
      <alignment horizontal="center" vertical="center" readingOrder="1"/>
    </xf>
    <xf numFmtId="9" fontId="9" fillId="4" borderId="16" xfId="0" applyNumberFormat="1" applyFont="1" applyFill="1" applyBorder="1" applyAlignment="1">
      <alignment horizontal="center" vertical="center" readingOrder="1"/>
    </xf>
    <xf numFmtId="0" fontId="12" fillId="4" borderId="19" xfId="0" applyFont="1" applyFill="1" applyBorder="1" applyAlignment="1">
      <alignment horizontal="center" vertical="center" wrapText="1" readingOrder="1"/>
    </xf>
    <xf numFmtId="0" fontId="12" fillId="4" borderId="16" xfId="0" applyFont="1" applyFill="1" applyBorder="1" applyAlignment="1">
      <alignment horizontal="center" vertical="center" wrapText="1" readingOrder="1"/>
    </xf>
    <xf numFmtId="10" fontId="0" fillId="4" borderId="19" xfId="0" applyNumberForma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41" fontId="9" fillId="4" borderId="19" xfId="0" applyNumberFormat="1" applyFont="1" applyFill="1" applyBorder="1" applyAlignment="1">
      <alignment horizontal="center" vertical="center" wrapText="1" readingOrder="1"/>
    </xf>
    <xf numFmtId="41" fontId="9" fillId="4" borderId="16" xfId="0" applyNumberFormat="1" applyFont="1" applyFill="1" applyBorder="1" applyAlignment="1">
      <alignment horizontal="center" vertical="center" wrapText="1" readingOrder="1"/>
    </xf>
    <xf numFmtId="0" fontId="9" fillId="4" borderId="19" xfId="0" applyFont="1" applyFill="1" applyBorder="1" applyAlignment="1">
      <alignment horizontal="justify" vertical="center" wrapText="1" readingOrder="1"/>
    </xf>
    <xf numFmtId="0" fontId="9" fillId="4" borderId="17" xfId="0" applyFont="1" applyFill="1" applyBorder="1" applyAlignment="1">
      <alignment horizontal="justify" vertical="center" wrapText="1" readingOrder="1"/>
    </xf>
    <xf numFmtId="0" fontId="9" fillId="4" borderId="16" xfId="0" applyFont="1" applyFill="1" applyBorder="1" applyAlignment="1">
      <alignment horizontal="justify" vertical="center" wrapText="1" readingOrder="1"/>
    </xf>
    <xf numFmtId="9" fontId="9" fillId="4" borderId="19" xfId="0" applyNumberFormat="1" applyFont="1" applyFill="1" applyBorder="1" applyAlignment="1">
      <alignment horizontal="center" vertical="center" wrapText="1" readingOrder="1"/>
    </xf>
    <xf numFmtId="9" fontId="9" fillId="4" borderId="16" xfId="0" applyNumberFormat="1" applyFont="1" applyFill="1" applyBorder="1" applyAlignment="1">
      <alignment horizontal="center" vertical="center" wrapText="1" readingOrder="1"/>
    </xf>
    <xf numFmtId="0" fontId="9" fillId="4" borderId="18" xfId="0" applyFont="1" applyFill="1" applyBorder="1" applyAlignment="1">
      <alignment horizontal="center" vertical="center" wrapText="1" readingOrder="1"/>
    </xf>
    <xf numFmtId="0" fontId="12" fillId="4" borderId="18" xfId="0" applyFont="1" applyFill="1" applyBorder="1" applyAlignment="1">
      <alignment horizontal="center" vertical="center" wrapText="1" readingOrder="1"/>
    </xf>
    <xf numFmtId="10" fontId="11" fillId="4" borderId="19" xfId="0" applyNumberFormat="1" applyFont="1" applyFill="1" applyBorder="1" applyAlignment="1">
      <alignment horizontal="center" vertical="center" wrapText="1" readingOrder="1"/>
    </xf>
    <xf numFmtId="10" fontId="11" fillId="4" borderId="16" xfId="0" applyNumberFormat="1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8" fillId="2" borderId="16" xfId="0" applyFont="1" applyFill="1" applyBorder="1" applyAlignment="1">
      <alignment horizontal="center" vertical="center" wrapText="1" readingOrder="1"/>
    </xf>
    <xf numFmtId="10" fontId="11" fillId="4" borderId="18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7" fillId="2" borderId="12" xfId="0" applyFont="1" applyFill="1" applyBorder="1" applyAlignment="1">
      <alignment horizontal="center" vertical="center" wrapText="1" readingOrder="1"/>
    </xf>
    <xf numFmtId="0" fontId="7" fillId="2" borderId="15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F8E4-BD14-48D2-968C-63C7172CCD5D}">
  <sheetPr>
    <tabColor rgb="FFFFC000"/>
    <pageSetUpPr fitToPage="1"/>
  </sheetPr>
  <dimension ref="A1:Q45"/>
  <sheetViews>
    <sheetView tabSelected="1" zoomScaleNormal="100" workbookViewId="0">
      <selection activeCell="D15" sqref="D15:D16"/>
    </sheetView>
  </sheetViews>
  <sheetFormatPr baseColWidth="10" defaultRowHeight="15" x14ac:dyDescent="0.25"/>
  <cols>
    <col min="1" max="1" width="17.28515625" customWidth="1"/>
    <col min="2" max="2" width="54.85546875" customWidth="1"/>
    <col min="3" max="4" width="34.5703125" customWidth="1"/>
    <col min="5" max="5" width="37.140625" customWidth="1"/>
    <col min="6" max="9" width="8.42578125" style="22" customWidth="1"/>
    <col min="10" max="12" width="16.140625" customWidth="1"/>
    <col min="13" max="13" width="13.28515625" bestFit="1" customWidth="1"/>
    <col min="14" max="14" width="15.42578125" customWidth="1"/>
    <col min="15" max="15" width="16.7109375" customWidth="1"/>
    <col min="16" max="16" width="27.42578125" customWidth="1"/>
    <col min="17" max="17" width="26.85546875" customWidth="1"/>
  </cols>
  <sheetData>
    <row r="1" spans="1:17" ht="16.5" thickBot="1" x14ac:dyDescent="0.3">
      <c r="A1" s="51" t="s">
        <v>0</v>
      </c>
      <c r="B1" s="52"/>
      <c r="C1" s="56" t="s">
        <v>1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ht="16.5" thickBot="1" x14ac:dyDescent="0.3">
      <c r="A2" s="51" t="s">
        <v>2</v>
      </c>
      <c r="B2" s="52"/>
      <c r="C2" s="56" t="s">
        <v>3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ht="16.5" thickBot="1" x14ac:dyDescent="0.3">
      <c r="A3" s="51" t="s">
        <v>4</v>
      </c>
      <c r="B3" s="52"/>
      <c r="C3" s="56" t="s">
        <v>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8"/>
    </row>
    <row r="4" spans="1:17" ht="16.5" thickBot="1" x14ac:dyDescent="0.3">
      <c r="A4" s="51" t="s">
        <v>6</v>
      </c>
      <c r="B4" s="52"/>
      <c r="C4" s="53" t="s"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</row>
    <row r="5" spans="1:17" ht="16.5" thickBot="1" x14ac:dyDescent="0.3">
      <c r="A5" s="51" t="s">
        <v>8</v>
      </c>
      <c r="B5" s="52"/>
      <c r="C5" s="56" t="s">
        <v>9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8"/>
    </row>
    <row r="6" spans="1:17" ht="16.5" thickBot="1" x14ac:dyDescent="0.3">
      <c r="A6" s="1"/>
      <c r="C6" s="2"/>
      <c r="D6" s="2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3"/>
      <c r="Q6" s="4"/>
    </row>
    <row r="7" spans="1:17" ht="15.75" x14ac:dyDescent="0.25">
      <c r="A7" s="59"/>
      <c r="B7" s="5" t="s">
        <v>10</v>
      </c>
      <c r="C7" s="47" t="s">
        <v>11</v>
      </c>
      <c r="D7" s="47"/>
      <c r="E7" s="48"/>
      <c r="F7" s="60" t="s">
        <v>12</v>
      </c>
      <c r="G7" s="61"/>
      <c r="H7" s="61"/>
      <c r="I7" s="61"/>
      <c r="J7" s="62"/>
      <c r="K7" s="63" t="s">
        <v>13</v>
      </c>
      <c r="L7" s="65" t="s">
        <v>14</v>
      </c>
      <c r="M7" s="6" t="s">
        <v>15</v>
      </c>
      <c r="N7" s="47" t="s">
        <v>16</v>
      </c>
      <c r="O7" s="47" t="s">
        <v>17</v>
      </c>
      <c r="P7" s="5" t="s">
        <v>18</v>
      </c>
      <c r="Q7" s="48" t="s">
        <v>19</v>
      </c>
    </row>
    <row r="8" spans="1:17" ht="31.5" x14ac:dyDescent="0.25">
      <c r="A8" s="59"/>
      <c r="B8" s="5" t="s">
        <v>20</v>
      </c>
      <c r="C8" s="5" t="s">
        <v>21</v>
      </c>
      <c r="D8" s="5" t="s">
        <v>22</v>
      </c>
      <c r="E8" s="5" t="s">
        <v>23</v>
      </c>
      <c r="F8" s="7" t="s">
        <v>24</v>
      </c>
      <c r="G8" s="5" t="s">
        <v>25</v>
      </c>
      <c r="H8" s="5" t="s">
        <v>26</v>
      </c>
      <c r="I8" s="8" t="s">
        <v>27</v>
      </c>
      <c r="J8" s="5" t="s">
        <v>28</v>
      </c>
      <c r="K8" s="64"/>
      <c r="L8" s="66"/>
      <c r="M8" s="9" t="s">
        <v>29</v>
      </c>
      <c r="N8" s="47"/>
      <c r="O8" s="47"/>
      <c r="P8" s="5" t="s">
        <v>30</v>
      </c>
      <c r="Q8" s="48"/>
    </row>
    <row r="9" spans="1:17" ht="28.5" x14ac:dyDescent="0.25">
      <c r="A9" s="49" t="s">
        <v>31</v>
      </c>
      <c r="B9" s="39" t="s">
        <v>32</v>
      </c>
      <c r="C9" s="43" t="s">
        <v>33</v>
      </c>
      <c r="D9" s="43" t="s">
        <v>34</v>
      </c>
      <c r="E9" s="10" t="s">
        <v>35</v>
      </c>
      <c r="F9" s="11"/>
      <c r="G9" s="11"/>
      <c r="H9" s="11"/>
      <c r="I9" s="11"/>
      <c r="J9" s="50"/>
      <c r="K9" s="50">
        <v>0.40865589614819731</v>
      </c>
      <c r="L9" s="50">
        <f>J9/K9</f>
        <v>0</v>
      </c>
      <c r="M9" s="50">
        <v>0.42620000000000002</v>
      </c>
      <c r="N9" s="43" t="s">
        <v>36</v>
      </c>
      <c r="O9" s="43" t="s">
        <v>37</v>
      </c>
      <c r="P9" s="43" t="s">
        <v>38</v>
      </c>
      <c r="Q9" s="44" t="s">
        <v>39</v>
      </c>
    </row>
    <row r="10" spans="1:17" ht="28.5" x14ac:dyDescent="0.25">
      <c r="A10" s="49"/>
      <c r="B10" s="39"/>
      <c r="C10" s="24"/>
      <c r="D10" s="24"/>
      <c r="E10" s="10" t="s">
        <v>40</v>
      </c>
      <c r="F10" s="11"/>
      <c r="G10" s="11"/>
      <c r="H10" s="11"/>
      <c r="I10" s="11"/>
      <c r="J10" s="46"/>
      <c r="K10" s="46"/>
      <c r="L10" s="46"/>
      <c r="M10" s="46"/>
      <c r="N10" s="24"/>
      <c r="O10" s="24"/>
      <c r="P10" s="24"/>
      <c r="Q10" s="33"/>
    </row>
    <row r="11" spans="1:17" x14ac:dyDescent="0.25">
      <c r="A11" s="49"/>
      <c r="B11" s="39"/>
      <c r="C11" s="23" t="s">
        <v>41</v>
      </c>
      <c r="D11" s="23" t="s">
        <v>34</v>
      </c>
      <c r="E11" s="10" t="s">
        <v>42</v>
      </c>
      <c r="F11" s="11"/>
      <c r="G11" s="11"/>
      <c r="H11" s="11"/>
      <c r="I11" s="11"/>
      <c r="J11" s="45"/>
      <c r="K11" s="45">
        <v>1</v>
      </c>
      <c r="L11" s="45">
        <f>J11/K11</f>
        <v>0</v>
      </c>
      <c r="M11" s="45">
        <v>0.62870000000000004</v>
      </c>
      <c r="N11" s="23" t="s">
        <v>36</v>
      </c>
      <c r="O11" s="23" t="s">
        <v>37</v>
      </c>
      <c r="P11" s="23" t="s">
        <v>38</v>
      </c>
      <c r="Q11" s="32" t="s">
        <v>39</v>
      </c>
    </row>
    <row r="12" spans="1:17" x14ac:dyDescent="0.25">
      <c r="A12" s="27"/>
      <c r="B12" s="39"/>
      <c r="C12" s="24"/>
      <c r="D12" s="24"/>
      <c r="E12" s="12" t="s">
        <v>43</v>
      </c>
      <c r="F12" s="13"/>
      <c r="G12" s="13"/>
      <c r="H12" s="13"/>
      <c r="I12" s="13"/>
      <c r="J12" s="46"/>
      <c r="K12" s="46"/>
      <c r="L12" s="46"/>
      <c r="M12" s="46"/>
      <c r="N12" s="24"/>
      <c r="O12" s="24"/>
      <c r="P12" s="24"/>
      <c r="Q12" s="33"/>
    </row>
    <row r="13" spans="1:17" x14ac:dyDescent="0.25">
      <c r="A13" s="27"/>
      <c r="B13" s="39"/>
      <c r="C13" s="23" t="s">
        <v>44</v>
      </c>
      <c r="D13" s="23" t="s">
        <v>34</v>
      </c>
      <c r="E13" s="12" t="s">
        <v>45</v>
      </c>
      <c r="F13" s="13"/>
      <c r="G13" s="13"/>
      <c r="H13" s="13"/>
      <c r="I13" s="13"/>
      <c r="J13" s="41"/>
      <c r="K13" s="41">
        <v>0.10335632716943945</v>
      </c>
      <c r="L13" s="41">
        <f>J13/K13</f>
        <v>0</v>
      </c>
      <c r="M13" s="28">
        <v>0.1027</v>
      </c>
      <c r="N13" s="23" t="s">
        <v>36</v>
      </c>
      <c r="O13" s="23" t="s">
        <v>37</v>
      </c>
      <c r="P13" s="23" t="s">
        <v>38</v>
      </c>
      <c r="Q13" s="32" t="s">
        <v>39</v>
      </c>
    </row>
    <row r="14" spans="1:17" x14ac:dyDescent="0.25">
      <c r="A14" s="27"/>
      <c r="B14" s="39"/>
      <c r="C14" s="24"/>
      <c r="D14" s="24"/>
      <c r="E14" s="12" t="s">
        <v>46</v>
      </c>
      <c r="F14" s="11"/>
      <c r="G14" s="11"/>
      <c r="H14" s="11"/>
      <c r="I14" s="11"/>
      <c r="J14" s="42"/>
      <c r="K14" s="42"/>
      <c r="L14" s="42"/>
      <c r="M14" s="29"/>
      <c r="N14" s="24"/>
      <c r="O14" s="24"/>
      <c r="P14" s="24"/>
      <c r="Q14" s="33"/>
    </row>
    <row r="15" spans="1:17" ht="28.5" x14ac:dyDescent="0.25">
      <c r="A15" s="27"/>
      <c r="B15" s="39"/>
      <c r="C15" s="23" t="s">
        <v>47</v>
      </c>
      <c r="D15" s="23" t="s">
        <v>34</v>
      </c>
      <c r="E15" s="12" t="s">
        <v>48</v>
      </c>
      <c r="F15" s="13"/>
      <c r="G15" s="13"/>
      <c r="H15" s="13"/>
      <c r="I15" s="13"/>
      <c r="J15" s="41"/>
      <c r="K15" s="41">
        <v>0.47197943444730078</v>
      </c>
      <c r="L15" s="41">
        <f>J15/K15</f>
        <v>0</v>
      </c>
      <c r="M15" s="28">
        <v>0.84</v>
      </c>
      <c r="N15" s="23" t="s">
        <v>36</v>
      </c>
      <c r="O15" s="23" t="s">
        <v>37</v>
      </c>
      <c r="P15" s="23" t="s">
        <v>38</v>
      </c>
      <c r="Q15" s="32" t="s">
        <v>39</v>
      </c>
    </row>
    <row r="16" spans="1:17" x14ac:dyDescent="0.25">
      <c r="A16" s="27"/>
      <c r="B16" s="39"/>
      <c r="C16" s="24"/>
      <c r="D16" s="24"/>
      <c r="E16" s="12" t="s">
        <v>49</v>
      </c>
      <c r="F16" s="13"/>
      <c r="G16" s="13"/>
      <c r="H16" s="13"/>
      <c r="I16" s="13"/>
      <c r="J16" s="42"/>
      <c r="K16" s="42"/>
      <c r="L16" s="42"/>
      <c r="M16" s="29"/>
      <c r="N16" s="24"/>
      <c r="O16" s="24"/>
      <c r="P16" s="24"/>
      <c r="Q16" s="33"/>
    </row>
    <row r="17" spans="1:17" ht="85.5" x14ac:dyDescent="0.25">
      <c r="A17" s="27"/>
      <c r="B17" s="40"/>
      <c r="C17" s="12" t="s">
        <v>50</v>
      </c>
      <c r="D17" s="12" t="s">
        <v>51</v>
      </c>
      <c r="E17" s="12" t="s">
        <v>50</v>
      </c>
      <c r="F17" s="14">
        <v>32</v>
      </c>
      <c r="G17" s="14">
        <v>46</v>
      </c>
      <c r="H17" s="14"/>
      <c r="I17" s="14"/>
      <c r="J17" s="15">
        <f>SUM(F17:I17)</f>
        <v>78</v>
      </c>
      <c r="K17" s="15">
        <v>112</v>
      </c>
      <c r="L17" s="16">
        <f>J17/K17</f>
        <v>0.6964285714285714</v>
      </c>
      <c r="M17" s="15">
        <v>171</v>
      </c>
      <c r="N17" s="12" t="s">
        <v>52</v>
      </c>
      <c r="O17" s="12" t="s">
        <v>53</v>
      </c>
      <c r="P17" s="12" t="s">
        <v>54</v>
      </c>
      <c r="Q17" s="17" t="s">
        <v>55</v>
      </c>
    </row>
    <row r="18" spans="1:17" ht="28.5" x14ac:dyDescent="0.25">
      <c r="A18" s="27" t="s">
        <v>56</v>
      </c>
      <c r="B18" s="38" t="s">
        <v>57</v>
      </c>
      <c r="C18" s="23" t="s">
        <v>58</v>
      </c>
      <c r="D18" s="23" t="s">
        <v>59</v>
      </c>
      <c r="E18" s="12" t="s">
        <v>60</v>
      </c>
      <c r="F18" s="14"/>
      <c r="G18" s="14"/>
      <c r="H18" s="14"/>
      <c r="I18" s="14"/>
      <c r="J18" s="36"/>
      <c r="K18" s="36" t="s">
        <v>61</v>
      </c>
      <c r="L18" s="36">
        <v>0</v>
      </c>
      <c r="M18" s="36" t="s">
        <v>62</v>
      </c>
      <c r="N18" s="23" t="s">
        <v>52</v>
      </c>
      <c r="O18" s="23" t="s">
        <v>37</v>
      </c>
      <c r="P18" s="23" t="s">
        <v>38</v>
      </c>
      <c r="Q18" s="32" t="s">
        <v>39</v>
      </c>
    </row>
    <row r="19" spans="1:17" ht="28.5" x14ac:dyDescent="0.25">
      <c r="A19" s="27"/>
      <c r="B19" s="39"/>
      <c r="C19" s="24"/>
      <c r="D19" s="24"/>
      <c r="E19" s="12" t="s">
        <v>63</v>
      </c>
      <c r="F19" s="14"/>
      <c r="G19" s="14"/>
      <c r="H19" s="14"/>
      <c r="I19" s="14"/>
      <c r="J19" s="37"/>
      <c r="K19" s="37"/>
      <c r="L19" s="37"/>
      <c r="M19" s="37"/>
      <c r="N19" s="24"/>
      <c r="O19" s="24"/>
      <c r="P19" s="24"/>
      <c r="Q19" s="33"/>
    </row>
    <row r="20" spans="1:17" ht="28.5" x14ac:dyDescent="0.25">
      <c r="A20" s="27"/>
      <c r="B20" s="39"/>
      <c r="C20" s="23" t="s">
        <v>64</v>
      </c>
      <c r="D20" s="23" t="s">
        <v>59</v>
      </c>
      <c r="E20" s="12" t="s">
        <v>65</v>
      </c>
      <c r="F20" s="14"/>
      <c r="G20" s="14"/>
      <c r="H20" s="14"/>
      <c r="I20" s="14"/>
      <c r="J20" s="36"/>
      <c r="K20" s="36" t="s">
        <v>66</v>
      </c>
      <c r="L20" s="36">
        <v>0</v>
      </c>
      <c r="M20" s="36" t="s">
        <v>67</v>
      </c>
      <c r="N20" s="23" t="s">
        <v>52</v>
      </c>
      <c r="O20" s="23" t="s">
        <v>37</v>
      </c>
      <c r="P20" s="23" t="s">
        <v>38</v>
      </c>
      <c r="Q20" s="32" t="s">
        <v>39</v>
      </c>
    </row>
    <row r="21" spans="1:17" x14ac:dyDescent="0.25">
      <c r="A21" s="27"/>
      <c r="B21" s="39"/>
      <c r="C21" s="24"/>
      <c r="D21" s="24"/>
      <c r="E21" s="12" t="s">
        <v>68</v>
      </c>
      <c r="F21" s="14"/>
      <c r="G21" s="14"/>
      <c r="H21" s="14"/>
      <c r="I21" s="14"/>
      <c r="J21" s="37"/>
      <c r="K21" s="37"/>
      <c r="L21" s="37"/>
      <c r="M21" s="37"/>
      <c r="N21" s="24"/>
      <c r="O21" s="24"/>
      <c r="P21" s="24"/>
      <c r="Q21" s="33"/>
    </row>
    <row r="22" spans="1:17" ht="28.5" x14ac:dyDescent="0.25">
      <c r="A22" s="27"/>
      <c r="B22" s="39"/>
      <c r="C22" s="23" t="s">
        <v>69</v>
      </c>
      <c r="D22" s="23" t="s">
        <v>34</v>
      </c>
      <c r="E22" s="12" t="s">
        <v>70</v>
      </c>
      <c r="F22" s="14"/>
      <c r="G22" s="14"/>
      <c r="H22" s="14"/>
      <c r="I22" s="14"/>
      <c r="J22" s="28"/>
      <c r="K22" s="28">
        <v>0.29459999999999997</v>
      </c>
      <c r="L22" s="28">
        <f>J22/K22</f>
        <v>0</v>
      </c>
      <c r="M22" s="34">
        <v>0.13400000000000001</v>
      </c>
      <c r="N22" s="23" t="s">
        <v>52</v>
      </c>
      <c r="O22" s="23" t="s">
        <v>37</v>
      </c>
      <c r="P22" s="23" t="s">
        <v>38</v>
      </c>
      <c r="Q22" s="32" t="s">
        <v>39</v>
      </c>
    </row>
    <row r="23" spans="1:17" ht="28.5" x14ac:dyDescent="0.25">
      <c r="A23" s="27"/>
      <c r="B23" s="39"/>
      <c r="C23" s="24"/>
      <c r="D23" s="24"/>
      <c r="E23" s="12" t="s">
        <v>71</v>
      </c>
      <c r="F23" s="14"/>
      <c r="G23" s="14"/>
      <c r="H23" s="14"/>
      <c r="I23" s="14"/>
      <c r="J23" s="29"/>
      <c r="K23" s="29"/>
      <c r="L23" s="29"/>
      <c r="M23" s="35"/>
      <c r="N23" s="24"/>
      <c r="O23" s="24"/>
      <c r="P23" s="24"/>
      <c r="Q23" s="33"/>
    </row>
    <row r="24" spans="1:17" ht="28.5" x14ac:dyDescent="0.25">
      <c r="A24" s="27"/>
      <c r="B24" s="39"/>
      <c r="C24" s="23" t="s">
        <v>72</v>
      </c>
      <c r="D24" s="23" t="s">
        <v>34</v>
      </c>
      <c r="E24" s="12" t="s">
        <v>73</v>
      </c>
      <c r="F24" s="14"/>
      <c r="G24" s="14"/>
      <c r="H24" s="14"/>
      <c r="I24" s="14"/>
      <c r="J24" s="28"/>
      <c r="K24" s="28">
        <v>8.8300000000000003E-2</v>
      </c>
      <c r="L24" s="28">
        <f>J24/K24</f>
        <v>0</v>
      </c>
      <c r="M24" s="28">
        <v>0.1326</v>
      </c>
      <c r="N24" s="23" t="s">
        <v>52</v>
      </c>
      <c r="O24" s="23" t="s">
        <v>37</v>
      </c>
      <c r="P24" s="23" t="s">
        <v>38</v>
      </c>
      <c r="Q24" s="32" t="s">
        <v>39</v>
      </c>
    </row>
    <row r="25" spans="1:17" ht="28.5" x14ac:dyDescent="0.25">
      <c r="A25" s="27"/>
      <c r="B25" s="39"/>
      <c r="C25" s="24"/>
      <c r="D25" s="24"/>
      <c r="E25" s="12" t="s">
        <v>74</v>
      </c>
      <c r="F25" s="14"/>
      <c r="G25" s="14"/>
      <c r="H25" s="14"/>
      <c r="I25" s="14"/>
      <c r="J25" s="29"/>
      <c r="K25" s="29"/>
      <c r="L25" s="29"/>
      <c r="M25" s="29"/>
      <c r="N25" s="24"/>
      <c r="O25" s="24"/>
      <c r="P25" s="24"/>
      <c r="Q25" s="33"/>
    </row>
    <row r="26" spans="1:17" x14ac:dyDescent="0.25">
      <c r="A26" s="27"/>
      <c r="B26" s="39"/>
      <c r="C26" s="23" t="s">
        <v>75</v>
      </c>
      <c r="D26" s="23" t="s">
        <v>34</v>
      </c>
      <c r="E26" s="12" t="s">
        <v>76</v>
      </c>
      <c r="F26" s="13">
        <v>926</v>
      </c>
      <c r="G26" s="13">
        <v>959</v>
      </c>
      <c r="H26" s="13"/>
      <c r="I26" s="13"/>
      <c r="J26" s="28" cm="1">
        <f t="array" ref="J26">SUM((F26:I26/SUM(F27:I27)))</f>
        <v>0.55703309692671388</v>
      </c>
      <c r="K26" s="28">
        <v>0.64900000000000002</v>
      </c>
      <c r="L26" s="28">
        <f>J26/K26</f>
        <v>0.85829444826920476</v>
      </c>
      <c r="M26" s="28">
        <v>0.7</v>
      </c>
      <c r="N26" s="23" t="s">
        <v>36</v>
      </c>
      <c r="O26" s="23" t="s">
        <v>37</v>
      </c>
      <c r="P26" s="23" t="s">
        <v>38</v>
      </c>
      <c r="Q26" s="25" t="s">
        <v>55</v>
      </c>
    </row>
    <row r="27" spans="1:17" ht="28.5" x14ac:dyDescent="0.25">
      <c r="A27" s="27"/>
      <c r="B27" s="39"/>
      <c r="C27" s="24"/>
      <c r="D27" s="24"/>
      <c r="E27" s="12" t="s">
        <v>77</v>
      </c>
      <c r="F27" s="13">
        <v>1445</v>
      </c>
      <c r="G27" s="13">
        <v>1939</v>
      </c>
      <c r="H27" s="13"/>
      <c r="I27" s="13"/>
      <c r="J27" s="29"/>
      <c r="K27" s="29"/>
      <c r="L27" s="29"/>
      <c r="M27" s="29"/>
      <c r="N27" s="24"/>
      <c r="O27" s="24"/>
      <c r="P27" s="24"/>
      <c r="Q27" s="26"/>
    </row>
    <row r="28" spans="1:17" x14ac:dyDescent="0.25">
      <c r="A28" s="27"/>
      <c r="B28" s="39"/>
      <c r="C28" s="23" t="s">
        <v>78</v>
      </c>
      <c r="D28" s="23" t="s">
        <v>34</v>
      </c>
      <c r="E28" s="12" t="s">
        <v>76</v>
      </c>
      <c r="F28" s="13">
        <v>318</v>
      </c>
      <c r="G28" s="13">
        <v>383</v>
      </c>
      <c r="H28" s="13"/>
      <c r="I28" s="13"/>
      <c r="J28" s="28" cm="1">
        <f t="array" ref="J28">SUM((F28:I28)/SUM(F29:I29))</f>
        <v>0.83254156769596199</v>
      </c>
      <c r="K28" s="28">
        <v>0.80920000000000003</v>
      </c>
      <c r="L28" s="28">
        <f>J28/K28</f>
        <v>1.0288452393672294</v>
      </c>
      <c r="M28" s="30">
        <v>0.65</v>
      </c>
      <c r="N28" s="23" t="s">
        <v>36</v>
      </c>
      <c r="O28" s="23" t="s">
        <v>37</v>
      </c>
      <c r="P28" s="23" t="s">
        <v>38</v>
      </c>
      <c r="Q28" s="25" t="s">
        <v>55</v>
      </c>
    </row>
    <row r="29" spans="1:17" ht="28.5" x14ac:dyDescent="0.25">
      <c r="A29" s="27"/>
      <c r="B29" s="40"/>
      <c r="C29" s="24"/>
      <c r="D29" s="24"/>
      <c r="E29" s="12" t="s">
        <v>77</v>
      </c>
      <c r="F29" s="13">
        <v>383</v>
      </c>
      <c r="G29" s="13">
        <v>459</v>
      </c>
      <c r="H29" s="13"/>
      <c r="I29" s="13"/>
      <c r="J29" s="29"/>
      <c r="K29" s="29"/>
      <c r="L29" s="29"/>
      <c r="M29" s="31"/>
      <c r="N29" s="24"/>
      <c r="O29" s="24"/>
      <c r="P29" s="24"/>
      <c r="Q29" s="26"/>
    </row>
    <row r="30" spans="1:17" ht="85.5" x14ac:dyDescent="0.25">
      <c r="A30" s="27" t="s">
        <v>79</v>
      </c>
      <c r="B30" s="18" t="s">
        <v>80</v>
      </c>
      <c r="C30" s="12" t="s">
        <v>81</v>
      </c>
      <c r="D30" s="12" t="s">
        <v>82</v>
      </c>
      <c r="E30" s="12" t="s">
        <v>81</v>
      </c>
      <c r="F30" s="13">
        <v>0</v>
      </c>
      <c r="G30" s="13">
        <v>0</v>
      </c>
      <c r="H30" s="13"/>
      <c r="I30" s="13"/>
      <c r="J30" s="15">
        <f>SUM(F30:I30)</f>
        <v>0</v>
      </c>
      <c r="K30" s="15">
        <v>3</v>
      </c>
      <c r="L30" s="16">
        <f>J30/K30</f>
        <v>0</v>
      </c>
      <c r="M30" s="19">
        <v>0.35714285714285715</v>
      </c>
      <c r="N30" s="12" t="s">
        <v>52</v>
      </c>
      <c r="O30" s="20" t="s">
        <v>53</v>
      </c>
      <c r="P30" s="12" t="s">
        <v>38</v>
      </c>
      <c r="Q30" s="17" t="s">
        <v>55</v>
      </c>
    </row>
    <row r="31" spans="1:17" ht="85.5" x14ac:dyDescent="0.25">
      <c r="A31" s="27"/>
      <c r="B31" s="18" t="s">
        <v>83</v>
      </c>
      <c r="C31" s="12" t="s">
        <v>81</v>
      </c>
      <c r="D31" s="12" t="s">
        <v>82</v>
      </c>
      <c r="E31" s="12" t="s">
        <v>81</v>
      </c>
      <c r="F31" s="13">
        <v>52</v>
      </c>
      <c r="G31" s="13">
        <v>59</v>
      </c>
      <c r="H31" s="13"/>
      <c r="I31" s="13"/>
      <c r="J31" s="15">
        <f t="shared" ref="J31:J38" si="0">SUM(F31:I31)</f>
        <v>111</v>
      </c>
      <c r="K31" s="15">
        <v>170</v>
      </c>
      <c r="L31" s="16">
        <f t="shared" ref="L31:L45" si="1">J31/K31</f>
        <v>0.65294117647058825</v>
      </c>
      <c r="M31" s="19">
        <v>1.75</v>
      </c>
      <c r="N31" s="12" t="s">
        <v>52</v>
      </c>
      <c r="O31" s="20" t="s">
        <v>53</v>
      </c>
      <c r="P31" s="12" t="s">
        <v>38</v>
      </c>
      <c r="Q31" s="17" t="s">
        <v>55</v>
      </c>
    </row>
    <row r="32" spans="1:17" ht="85.5" x14ac:dyDescent="0.25">
      <c r="A32" s="27"/>
      <c r="B32" s="18" t="s">
        <v>84</v>
      </c>
      <c r="C32" s="12" t="s">
        <v>81</v>
      </c>
      <c r="D32" s="12" t="s">
        <v>82</v>
      </c>
      <c r="E32" s="12" t="s">
        <v>81</v>
      </c>
      <c r="F32" s="13">
        <v>1699</v>
      </c>
      <c r="G32" s="13">
        <v>3272</v>
      </c>
      <c r="H32" s="13"/>
      <c r="I32" s="13"/>
      <c r="J32" s="15">
        <f t="shared" si="0"/>
        <v>4971</v>
      </c>
      <c r="K32" s="15">
        <v>2800</v>
      </c>
      <c r="L32" s="16">
        <f t="shared" si="1"/>
        <v>1.7753571428571429</v>
      </c>
      <c r="M32" s="19">
        <v>3.4915824915824918</v>
      </c>
      <c r="N32" s="12" t="s">
        <v>36</v>
      </c>
      <c r="O32" s="20" t="s">
        <v>53</v>
      </c>
      <c r="P32" s="12" t="s">
        <v>38</v>
      </c>
      <c r="Q32" s="17" t="s">
        <v>55</v>
      </c>
    </row>
    <row r="33" spans="1:17" ht="85.5" x14ac:dyDescent="0.25">
      <c r="A33" s="27"/>
      <c r="B33" s="18" t="s">
        <v>85</v>
      </c>
      <c r="C33" s="12" t="s">
        <v>81</v>
      </c>
      <c r="D33" s="12" t="s">
        <v>82</v>
      </c>
      <c r="E33" s="12" t="s">
        <v>81</v>
      </c>
      <c r="F33" s="13">
        <v>3784</v>
      </c>
      <c r="G33" s="13">
        <v>3336</v>
      </c>
      <c r="H33" s="13"/>
      <c r="I33" s="13"/>
      <c r="J33" s="15">
        <f t="shared" si="0"/>
        <v>7120</v>
      </c>
      <c r="K33" s="15">
        <v>3800</v>
      </c>
      <c r="L33" s="16">
        <f t="shared" si="1"/>
        <v>1.8736842105263158</v>
      </c>
      <c r="M33" s="19">
        <v>6.2368421052631575</v>
      </c>
      <c r="N33" s="12" t="s">
        <v>36</v>
      </c>
      <c r="O33" s="20" t="s">
        <v>53</v>
      </c>
      <c r="P33" s="12" t="s">
        <v>38</v>
      </c>
      <c r="Q33" s="17" t="s">
        <v>55</v>
      </c>
    </row>
    <row r="34" spans="1:17" ht="85.5" x14ac:dyDescent="0.25">
      <c r="A34" s="27"/>
      <c r="B34" s="18" t="s">
        <v>86</v>
      </c>
      <c r="C34" s="12" t="s">
        <v>81</v>
      </c>
      <c r="D34" s="12" t="s">
        <v>82</v>
      </c>
      <c r="E34" s="12" t="s">
        <v>81</v>
      </c>
      <c r="F34" s="13">
        <v>3354</v>
      </c>
      <c r="G34" s="13">
        <v>7159</v>
      </c>
      <c r="H34" s="13"/>
      <c r="I34" s="13"/>
      <c r="J34" s="15">
        <f t="shared" si="0"/>
        <v>10513</v>
      </c>
      <c r="K34" s="15">
        <v>9500</v>
      </c>
      <c r="L34" s="16">
        <f t="shared" si="1"/>
        <v>1.1066315789473684</v>
      </c>
      <c r="M34" s="19">
        <v>4.8417721518987342</v>
      </c>
      <c r="N34" s="12" t="s">
        <v>36</v>
      </c>
      <c r="O34" s="20" t="s">
        <v>53</v>
      </c>
      <c r="P34" s="12" t="s">
        <v>38</v>
      </c>
      <c r="Q34" s="17" t="s">
        <v>55</v>
      </c>
    </row>
    <row r="35" spans="1:17" ht="85.5" x14ac:dyDescent="0.25">
      <c r="A35" s="27"/>
      <c r="B35" s="18" t="s">
        <v>87</v>
      </c>
      <c r="C35" s="12" t="s">
        <v>81</v>
      </c>
      <c r="D35" s="12" t="s">
        <v>82</v>
      </c>
      <c r="E35" s="12" t="s">
        <v>81</v>
      </c>
      <c r="F35" s="13">
        <v>683</v>
      </c>
      <c r="G35" s="13">
        <v>737</v>
      </c>
      <c r="H35" s="13"/>
      <c r="I35" s="13"/>
      <c r="J35" s="15">
        <f t="shared" si="0"/>
        <v>1420</v>
      </c>
      <c r="K35" s="15">
        <v>978</v>
      </c>
      <c r="L35" s="16">
        <f t="shared" si="1"/>
        <v>1.4519427402862985</v>
      </c>
      <c r="M35" s="19">
        <v>12.11</v>
      </c>
      <c r="N35" s="12" t="s">
        <v>36</v>
      </c>
      <c r="O35" s="20" t="s">
        <v>53</v>
      </c>
      <c r="P35" s="12" t="s">
        <v>38</v>
      </c>
      <c r="Q35" s="17" t="s">
        <v>55</v>
      </c>
    </row>
    <row r="36" spans="1:17" ht="85.5" x14ac:dyDescent="0.25">
      <c r="A36" s="27"/>
      <c r="B36" s="18" t="s">
        <v>88</v>
      </c>
      <c r="C36" s="12" t="s">
        <v>81</v>
      </c>
      <c r="D36" s="12" t="s">
        <v>82</v>
      </c>
      <c r="E36" s="12" t="s">
        <v>81</v>
      </c>
      <c r="F36" s="13">
        <v>4461</v>
      </c>
      <c r="G36" s="13">
        <v>3812</v>
      </c>
      <c r="H36" s="13"/>
      <c r="I36" s="13"/>
      <c r="J36" s="15">
        <f t="shared" si="0"/>
        <v>8273</v>
      </c>
      <c r="K36" s="15">
        <v>15280</v>
      </c>
      <c r="L36" s="16">
        <f t="shared" si="1"/>
        <v>0.54142670157068062</v>
      </c>
      <c r="M36" s="19">
        <v>0.86713286713286708</v>
      </c>
      <c r="N36" s="12" t="s">
        <v>36</v>
      </c>
      <c r="O36" s="20" t="s">
        <v>53</v>
      </c>
      <c r="P36" s="12" t="s">
        <v>38</v>
      </c>
      <c r="Q36" s="17" t="s">
        <v>55</v>
      </c>
    </row>
    <row r="37" spans="1:17" ht="85.5" x14ac:dyDescent="0.25">
      <c r="A37" s="27"/>
      <c r="B37" s="18" t="s">
        <v>89</v>
      </c>
      <c r="C37" s="12" t="s">
        <v>81</v>
      </c>
      <c r="D37" s="12" t="s">
        <v>82</v>
      </c>
      <c r="E37" s="12" t="s">
        <v>81</v>
      </c>
      <c r="F37" s="13">
        <v>113</v>
      </c>
      <c r="G37" s="13">
        <v>41</v>
      </c>
      <c r="H37" s="13"/>
      <c r="I37" s="13"/>
      <c r="J37" s="15">
        <f t="shared" si="0"/>
        <v>154</v>
      </c>
      <c r="K37" s="15">
        <v>224</v>
      </c>
      <c r="L37" s="16">
        <f t="shared" si="1"/>
        <v>0.6875</v>
      </c>
      <c r="M37" s="19">
        <v>0.65476190476190477</v>
      </c>
      <c r="N37" s="12" t="s">
        <v>36</v>
      </c>
      <c r="O37" s="20" t="s">
        <v>53</v>
      </c>
      <c r="P37" s="12" t="s">
        <v>38</v>
      </c>
      <c r="Q37" s="17" t="s">
        <v>55</v>
      </c>
    </row>
    <row r="38" spans="1:17" ht="85.5" x14ac:dyDescent="0.25">
      <c r="A38" s="27" t="s">
        <v>90</v>
      </c>
      <c r="B38" s="18" t="s">
        <v>91</v>
      </c>
      <c r="C38" s="12" t="s">
        <v>92</v>
      </c>
      <c r="D38" s="12" t="s">
        <v>82</v>
      </c>
      <c r="E38" s="12" t="s">
        <v>92</v>
      </c>
      <c r="F38" s="13">
        <v>0</v>
      </c>
      <c r="G38" s="13">
        <v>0</v>
      </c>
      <c r="H38" s="13"/>
      <c r="I38" s="13"/>
      <c r="J38" s="15">
        <f t="shared" si="0"/>
        <v>0</v>
      </c>
      <c r="K38" s="15">
        <v>2</v>
      </c>
      <c r="L38" s="16">
        <f t="shared" si="1"/>
        <v>0</v>
      </c>
      <c r="M38" s="19">
        <v>1.2222222222222223</v>
      </c>
      <c r="N38" s="12" t="s">
        <v>36</v>
      </c>
      <c r="O38" s="20" t="s">
        <v>53</v>
      </c>
      <c r="P38" s="12" t="s">
        <v>38</v>
      </c>
      <c r="Q38" s="17" t="s">
        <v>55</v>
      </c>
    </row>
    <row r="39" spans="1:17" ht="85.5" x14ac:dyDescent="0.25">
      <c r="A39" s="27"/>
      <c r="B39" s="21" t="s">
        <v>93</v>
      </c>
      <c r="C39" s="12" t="s">
        <v>94</v>
      </c>
      <c r="D39" s="12" t="s">
        <v>82</v>
      </c>
      <c r="E39" s="12" t="s">
        <v>94</v>
      </c>
      <c r="F39" s="13">
        <v>2</v>
      </c>
      <c r="G39" s="13">
        <v>7</v>
      </c>
      <c r="H39" s="13"/>
      <c r="I39" s="13"/>
      <c r="J39" s="15">
        <f>SUM(F39:I39)</f>
        <v>9</v>
      </c>
      <c r="K39" s="15">
        <v>9</v>
      </c>
      <c r="L39" s="16">
        <f t="shared" si="1"/>
        <v>1</v>
      </c>
      <c r="M39" s="19">
        <v>0.62962962962962965</v>
      </c>
      <c r="N39" s="12" t="s">
        <v>52</v>
      </c>
      <c r="O39" s="20" t="s">
        <v>53</v>
      </c>
      <c r="P39" s="12" t="s">
        <v>38</v>
      </c>
      <c r="Q39" s="17" t="s">
        <v>55</v>
      </c>
    </row>
    <row r="40" spans="1:17" ht="85.5" x14ac:dyDescent="0.25">
      <c r="A40" s="27"/>
      <c r="B40" s="21" t="s">
        <v>95</v>
      </c>
      <c r="C40" s="12" t="s">
        <v>94</v>
      </c>
      <c r="D40" s="12" t="s">
        <v>82</v>
      </c>
      <c r="E40" s="12" t="s">
        <v>94</v>
      </c>
      <c r="F40" s="13">
        <v>1931</v>
      </c>
      <c r="G40" s="13">
        <v>2153</v>
      </c>
      <c r="H40" s="13"/>
      <c r="I40" s="13"/>
      <c r="J40" s="15">
        <f t="shared" ref="J40:J45" si="2">SUM(F40:I40)</f>
        <v>4084</v>
      </c>
      <c r="K40" s="15">
        <v>6501</v>
      </c>
      <c r="L40" s="16">
        <f t="shared" si="1"/>
        <v>0.62821104445469933</v>
      </c>
      <c r="M40" s="19">
        <v>1.3948275862068966</v>
      </c>
      <c r="N40" s="12" t="s">
        <v>36</v>
      </c>
      <c r="O40" s="20" t="s">
        <v>53</v>
      </c>
      <c r="P40" s="12" t="s">
        <v>38</v>
      </c>
      <c r="Q40" s="17" t="s">
        <v>55</v>
      </c>
    </row>
    <row r="41" spans="1:17" ht="85.5" x14ac:dyDescent="0.25">
      <c r="A41" s="27"/>
      <c r="B41" s="21" t="s">
        <v>96</v>
      </c>
      <c r="C41" s="12" t="s">
        <v>94</v>
      </c>
      <c r="D41" s="12" t="s">
        <v>82</v>
      </c>
      <c r="E41" s="12" t="s">
        <v>94</v>
      </c>
      <c r="F41" s="13">
        <v>5188</v>
      </c>
      <c r="G41" s="13">
        <v>4110</v>
      </c>
      <c r="H41" s="13"/>
      <c r="I41" s="13"/>
      <c r="J41" s="15">
        <f t="shared" si="2"/>
        <v>9298</v>
      </c>
      <c r="K41" s="15">
        <v>15500</v>
      </c>
      <c r="L41" s="16">
        <f t="shared" si="1"/>
        <v>0.59987096774193549</v>
      </c>
      <c r="M41" s="19">
        <v>2.1897119341563784</v>
      </c>
      <c r="N41" s="12" t="s">
        <v>36</v>
      </c>
      <c r="O41" s="20" t="s">
        <v>53</v>
      </c>
      <c r="P41" s="12" t="s">
        <v>38</v>
      </c>
      <c r="Q41" s="17" t="s">
        <v>55</v>
      </c>
    </row>
    <row r="42" spans="1:17" ht="85.5" x14ac:dyDescent="0.25">
      <c r="A42" s="27"/>
      <c r="B42" s="21" t="s">
        <v>97</v>
      </c>
      <c r="C42" s="12" t="s">
        <v>94</v>
      </c>
      <c r="D42" s="12" t="s">
        <v>82</v>
      </c>
      <c r="E42" s="12" t="s">
        <v>94</v>
      </c>
      <c r="F42" s="13">
        <v>4817</v>
      </c>
      <c r="G42" s="13">
        <v>5100</v>
      </c>
      <c r="H42" s="13"/>
      <c r="I42" s="13"/>
      <c r="J42" s="15">
        <f t="shared" si="2"/>
        <v>9917</v>
      </c>
      <c r="K42" s="15">
        <v>18000</v>
      </c>
      <c r="L42" s="16">
        <f t="shared" si="1"/>
        <v>0.55094444444444446</v>
      </c>
      <c r="M42" s="19">
        <v>1.7065693430656934</v>
      </c>
      <c r="N42" s="12" t="s">
        <v>36</v>
      </c>
      <c r="O42" s="20" t="s">
        <v>53</v>
      </c>
      <c r="P42" s="12" t="s">
        <v>38</v>
      </c>
      <c r="Q42" s="17" t="s">
        <v>55</v>
      </c>
    </row>
    <row r="43" spans="1:17" ht="85.5" x14ac:dyDescent="0.25">
      <c r="A43" s="27"/>
      <c r="B43" s="21" t="s">
        <v>98</v>
      </c>
      <c r="C43" s="12" t="s">
        <v>94</v>
      </c>
      <c r="D43" s="12" t="s">
        <v>82</v>
      </c>
      <c r="E43" s="12" t="s">
        <v>94</v>
      </c>
      <c r="F43" s="13">
        <v>355</v>
      </c>
      <c r="G43" s="13">
        <v>295</v>
      </c>
      <c r="H43" s="13"/>
      <c r="I43" s="13"/>
      <c r="J43" s="15">
        <f t="shared" si="2"/>
        <v>650</v>
      </c>
      <c r="K43" s="15">
        <v>2202</v>
      </c>
      <c r="L43" s="16">
        <f t="shared" si="1"/>
        <v>0.29518619436875565</v>
      </c>
      <c r="M43" s="19">
        <v>0.91929824561403506</v>
      </c>
      <c r="N43" s="12" t="s">
        <v>36</v>
      </c>
      <c r="O43" s="20" t="s">
        <v>53</v>
      </c>
      <c r="P43" s="12" t="s">
        <v>38</v>
      </c>
      <c r="Q43" s="17" t="s">
        <v>55</v>
      </c>
    </row>
    <row r="44" spans="1:17" ht="85.5" x14ac:dyDescent="0.25">
      <c r="A44" s="27"/>
      <c r="B44" s="21" t="s">
        <v>99</v>
      </c>
      <c r="C44" s="12" t="s">
        <v>100</v>
      </c>
      <c r="D44" s="12" t="s">
        <v>82</v>
      </c>
      <c r="E44" s="12" t="s">
        <v>100</v>
      </c>
      <c r="F44" s="13">
        <v>3313</v>
      </c>
      <c r="G44" s="13">
        <v>3476</v>
      </c>
      <c r="H44" s="13"/>
      <c r="I44" s="13"/>
      <c r="J44" s="15">
        <f t="shared" si="2"/>
        <v>6789</v>
      </c>
      <c r="K44" s="15">
        <v>12174</v>
      </c>
      <c r="L44" s="16">
        <f t="shared" si="1"/>
        <v>0.55766387382947269</v>
      </c>
      <c r="M44" s="19">
        <v>1.6843813387423936</v>
      </c>
      <c r="N44" s="12" t="s">
        <v>36</v>
      </c>
      <c r="O44" s="20" t="s">
        <v>53</v>
      </c>
      <c r="P44" s="12" t="s">
        <v>38</v>
      </c>
      <c r="Q44" s="17" t="s">
        <v>55</v>
      </c>
    </row>
    <row r="45" spans="1:17" ht="85.5" x14ac:dyDescent="0.25">
      <c r="A45" s="27"/>
      <c r="B45" s="21" t="s">
        <v>101</v>
      </c>
      <c r="C45" s="12" t="s">
        <v>100</v>
      </c>
      <c r="D45" s="12" t="s">
        <v>82</v>
      </c>
      <c r="E45" s="12" t="s">
        <v>100</v>
      </c>
      <c r="F45" s="13">
        <v>75</v>
      </c>
      <c r="G45" s="13">
        <v>65</v>
      </c>
      <c r="H45" s="13"/>
      <c r="I45" s="13"/>
      <c r="J45" s="15">
        <f t="shared" si="2"/>
        <v>140</v>
      </c>
      <c r="K45" s="15">
        <v>292</v>
      </c>
      <c r="L45" s="16">
        <f t="shared" si="1"/>
        <v>0.47945205479452052</v>
      </c>
      <c r="M45" s="19">
        <v>0.65333333333333332</v>
      </c>
      <c r="N45" s="12" t="s">
        <v>36</v>
      </c>
      <c r="O45" s="20" t="s">
        <v>53</v>
      </c>
      <c r="P45" s="12" t="s">
        <v>38</v>
      </c>
      <c r="Q45" s="17" t="s">
        <v>55</v>
      </c>
    </row>
  </sheetData>
  <mergeCells count="124">
    <mergeCell ref="A1:B1"/>
    <mergeCell ref="C1:Q1"/>
    <mergeCell ref="A2:B2"/>
    <mergeCell ref="C2:Q2"/>
    <mergeCell ref="A3:B3"/>
    <mergeCell ref="C3:Q3"/>
    <mergeCell ref="A4:B4"/>
    <mergeCell ref="C4:Q4"/>
    <mergeCell ref="A5:B5"/>
    <mergeCell ref="C5:Q5"/>
    <mergeCell ref="A7:A8"/>
    <mergeCell ref="C7:E7"/>
    <mergeCell ref="F7:J7"/>
    <mergeCell ref="K7:K8"/>
    <mergeCell ref="L7:L8"/>
    <mergeCell ref="N7:N8"/>
    <mergeCell ref="O7:O8"/>
    <mergeCell ref="Q7:Q8"/>
    <mergeCell ref="A9:A17"/>
    <mergeCell ref="B9:B17"/>
    <mergeCell ref="C9:C10"/>
    <mergeCell ref="D9:D10"/>
    <mergeCell ref="J9:J10"/>
    <mergeCell ref="K9:K10"/>
    <mergeCell ref="L9:L10"/>
    <mergeCell ref="M9:M10"/>
    <mergeCell ref="N9:N10"/>
    <mergeCell ref="O9:O10"/>
    <mergeCell ref="P9:P10"/>
    <mergeCell ref="Q9:Q10"/>
    <mergeCell ref="C11:C12"/>
    <mergeCell ref="D11:D12"/>
    <mergeCell ref="J11:J12"/>
    <mergeCell ref="K11:K12"/>
    <mergeCell ref="L11:L12"/>
    <mergeCell ref="M11:M12"/>
    <mergeCell ref="N11:N12"/>
    <mergeCell ref="O11:O12"/>
    <mergeCell ref="P11:P12"/>
    <mergeCell ref="Q11:Q12"/>
    <mergeCell ref="C13:C14"/>
    <mergeCell ref="D13:D14"/>
    <mergeCell ref="J13:J14"/>
    <mergeCell ref="K13:K14"/>
    <mergeCell ref="L13:L14"/>
    <mergeCell ref="M13:M14"/>
    <mergeCell ref="N13:N14"/>
    <mergeCell ref="O13:O14"/>
    <mergeCell ref="P13:P14"/>
    <mergeCell ref="Q13:Q14"/>
    <mergeCell ref="C15:C16"/>
    <mergeCell ref="D15:D16"/>
    <mergeCell ref="J15:J16"/>
    <mergeCell ref="K15:K16"/>
    <mergeCell ref="L15:L16"/>
    <mergeCell ref="M15:M16"/>
    <mergeCell ref="L18:L19"/>
    <mergeCell ref="M18:M19"/>
    <mergeCell ref="N18:N19"/>
    <mergeCell ref="O18:O19"/>
    <mergeCell ref="P18:P19"/>
    <mergeCell ref="Q18:Q19"/>
    <mergeCell ref="N15:N16"/>
    <mergeCell ref="O15:O16"/>
    <mergeCell ref="P15:P16"/>
    <mergeCell ref="Q15:Q16"/>
    <mergeCell ref="N20:N21"/>
    <mergeCell ref="O20:O21"/>
    <mergeCell ref="P20:P21"/>
    <mergeCell ref="Q20:Q21"/>
    <mergeCell ref="C22:C23"/>
    <mergeCell ref="D22:D23"/>
    <mergeCell ref="J22:J23"/>
    <mergeCell ref="K22:K23"/>
    <mergeCell ref="L22:L23"/>
    <mergeCell ref="M22:M23"/>
    <mergeCell ref="C20:C21"/>
    <mergeCell ref="D20:D21"/>
    <mergeCell ref="J20:J21"/>
    <mergeCell ref="K20:K21"/>
    <mergeCell ref="L20:L21"/>
    <mergeCell ref="M20:M21"/>
    <mergeCell ref="N22:N23"/>
    <mergeCell ref="O22:O23"/>
    <mergeCell ref="P22:P23"/>
    <mergeCell ref="Q22:Q23"/>
    <mergeCell ref="C24:C25"/>
    <mergeCell ref="D24:D25"/>
    <mergeCell ref="J24:J25"/>
    <mergeCell ref="K24:K25"/>
    <mergeCell ref="L24:L25"/>
    <mergeCell ref="M24:M25"/>
    <mergeCell ref="N24:N25"/>
    <mergeCell ref="O24:O25"/>
    <mergeCell ref="P24:P25"/>
    <mergeCell ref="Q24:Q25"/>
    <mergeCell ref="C26:C27"/>
    <mergeCell ref="D26:D27"/>
    <mergeCell ref="J26:J27"/>
    <mergeCell ref="K26:K27"/>
    <mergeCell ref="L26:L27"/>
    <mergeCell ref="M26:M27"/>
    <mergeCell ref="N28:N29"/>
    <mergeCell ref="O28:O29"/>
    <mergeCell ref="P28:P29"/>
    <mergeCell ref="Q28:Q29"/>
    <mergeCell ref="A30:A37"/>
    <mergeCell ref="A38:A45"/>
    <mergeCell ref="N26:N27"/>
    <mergeCell ref="O26:O27"/>
    <mergeCell ref="P26:P27"/>
    <mergeCell ref="Q26:Q27"/>
    <mergeCell ref="C28:C29"/>
    <mergeCell ref="D28:D29"/>
    <mergeCell ref="J28:J29"/>
    <mergeCell ref="K28:K29"/>
    <mergeCell ref="L28:L29"/>
    <mergeCell ref="M28:M29"/>
    <mergeCell ref="A18:A29"/>
    <mergeCell ref="B18:B29"/>
    <mergeCell ref="C18:C19"/>
    <mergeCell ref="D18:D19"/>
    <mergeCell ref="J18:J19"/>
    <mergeCell ref="K18:K19"/>
  </mergeCells>
  <pageMargins left="0.7" right="0.7" top="0.75" bottom="0.75" header="0.3" footer="0.3"/>
  <pageSetup scale="3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 STJ II TRIM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ARTURO</cp:lastModifiedBy>
  <dcterms:created xsi:type="dcterms:W3CDTF">2022-08-10T20:45:16Z</dcterms:created>
  <dcterms:modified xsi:type="dcterms:W3CDTF">2022-08-10T20:47:21Z</dcterms:modified>
</cp:coreProperties>
</file>